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sync\knowledge_base\flx\fuzzy-friday\"/>
    </mc:Choice>
  </mc:AlternateContent>
  <xr:revisionPtr revIDLastSave="0" documentId="8_{CBBFC0DA-A279-4B69-B22A-059153E63A41}" xr6:coauthVersionLast="36" xr6:coauthVersionMax="36" xr10:uidLastSave="{00000000-0000-0000-0000-000000000000}"/>
  <bookViews>
    <workbookView xWindow="0" yWindow="0" windowWidth="34560" windowHeight="13620" xr2:uid="{5CC626EC-EF5F-44CB-891A-3F1B0B31F592}"/>
  </bookViews>
  <sheets>
    <sheet name="One Variable" sheetId="2" r:id="rId1"/>
    <sheet name="Multi Variab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3" l="1"/>
  <c r="C26" i="3"/>
  <c r="C23" i="3"/>
  <c r="C22" i="3"/>
  <c r="D17" i="3"/>
  <c r="C17" i="3"/>
  <c r="C15" i="2"/>
  <c r="C18" i="2" s="1"/>
  <c r="C21" i="2"/>
  <c r="F12" i="2" s="1"/>
  <c r="D7" i="2"/>
  <c r="C7" i="2"/>
  <c r="C25" i="3" l="1"/>
  <c r="C28" i="3" s="1"/>
  <c r="C32" i="3" s="1"/>
  <c r="C31" i="3"/>
  <c r="H4" i="3" s="1"/>
  <c r="C22" i="2"/>
  <c r="I12" i="2" s="1"/>
  <c r="J4" i="3" l="1"/>
</calcChain>
</file>

<file path=xl/sharedStrings.xml><?xml version="1.0" encoding="utf-8"?>
<sst xmlns="http://schemas.openxmlformats.org/spreadsheetml/2006/main" count="50" uniqueCount="25">
  <si>
    <t>Savings</t>
  </si>
  <si>
    <t>Monthly Salary</t>
  </si>
  <si>
    <t>Rate</t>
  </si>
  <si>
    <t>Loan Term</t>
  </si>
  <si>
    <t>Monthly Payment</t>
  </si>
  <si>
    <t>Loan</t>
  </si>
  <si>
    <t>Property 1</t>
  </si>
  <si>
    <t>Property 2</t>
  </si>
  <si>
    <t>House to Buy Value</t>
  </si>
  <si>
    <t>Deposit %</t>
  </si>
  <si>
    <t>Data Table - Savings</t>
  </si>
  <si>
    <t>House Value</t>
  </si>
  <si>
    <t>Loan Rate</t>
  </si>
  <si>
    <t>House 0</t>
  </si>
  <si>
    <t>House 1</t>
  </si>
  <si>
    <t>House 2</t>
  </si>
  <si>
    <t>House 3</t>
  </si>
  <si>
    <t>House 4</t>
  </si>
  <si>
    <t>House 5</t>
  </si>
  <si>
    <t>Offset Value</t>
  </si>
  <si>
    <t>RESULTS</t>
  </si>
  <si>
    <t>VARIABLES</t>
  </si>
  <si>
    <t>Scenario</t>
  </si>
  <si>
    <t>Net Monthly Income</t>
  </si>
  <si>
    <t>Data Table - Net Monthly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</si>
</sst>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0" fillId="3" borderId="1" xfId="1" applyFon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8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44" fontId="0" fillId="5" borderId="1" xfId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44" fontId="0" fillId="6" borderId="0" xfId="0" applyNumberFormat="1" applyFill="1"/>
    <xf numFmtId="0" fontId="0" fillId="2" borderId="0" xfId="0" applyFill="1" applyAlignment="1">
      <alignment horizontal="center"/>
    </xf>
    <xf numFmtId="0" fontId="0" fillId="8" borderId="0" xfId="0" applyFill="1"/>
    <xf numFmtId="44" fontId="0" fillId="8" borderId="0" xfId="0" applyNumberFormat="1" applyFill="1" applyAlignment="1">
      <alignment horizontal="center"/>
    </xf>
    <xf numFmtId="44" fontId="0" fillId="7" borderId="1" xfId="1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44" fontId="0" fillId="0" borderId="0" xfId="0" applyNumberFormat="1" applyFill="1"/>
    <xf numFmtId="44" fontId="0" fillId="0" borderId="0" xfId="1" applyFont="1" applyFill="1"/>
    <xf numFmtId="0" fontId="0" fillId="5" borderId="0" xfId="0" applyFill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9" fontId="0" fillId="9" borderId="0" xfId="0" applyNumberFormat="1" applyFill="1" applyAlignment="1">
      <alignment horizontal="center"/>
    </xf>
    <xf numFmtId="10" fontId="0" fillId="9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44" fontId="0" fillId="6" borderId="0" xfId="0" applyNumberForma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10" borderId="1" xfId="0" applyFill="1" applyBorder="1"/>
    <xf numFmtId="44" fontId="0" fillId="10" borderId="1" xfId="1" applyFont="1" applyFill="1" applyBorder="1" applyAlignment="1">
      <alignment horizontal="center"/>
    </xf>
    <xf numFmtId="9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/>
    <xf numFmtId="10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44" fontId="0" fillId="9" borderId="0" xfId="1" applyFont="1" applyFill="1" applyAlignment="1">
      <alignment horizontal="center"/>
    </xf>
    <xf numFmtId="44" fontId="0" fillId="4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3082-9F75-4477-8876-323B207F6EF9}">
  <dimension ref="B2:I22"/>
  <sheetViews>
    <sheetView tabSelected="1" workbookViewId="0">
      <selection activeCell="D33" sqref="D33"/>
    </sheetView>
  </sheetViews>
  <sheetFormatPr defaultRowHeight="14.4" x14ac:dyDescent="0.3"/>
  <cols>
    <col min="2" max="2" width="16.88671875" bestFit="1" customWidth="1"/>
    <col min="3" max="3" width="12.33203125" style="1" bestFit="1" customWidth="1"/>
    <col min="4" max="5" width="12.33203125" bestFit="1" customWidth="1"/>
    <col min="6" max="6" width="11.109375" customWidth="1"/>
    <col min="7" max="7" width="12.33203125" bestFit="1" customWidth="1"/>
    <col min="8" max="9" width="13.6640625" customWidth="1"/>
  </cols>
  <sheetData>
    <row r="2" spans="2:9" x14ac:dyDescent="0.3">
      <c r="B2" s="1"/>
      <c r="D2" s="1"/>
      <c r="E2" s="1"/>
      <c r="F2" s="1"/>
      <c r="G2" s="1"/>
      <c r="H2" s="1"/>
    </row>
    <row r="3" spans="2:9" x14ac:dyDescent="0.3">
      <c r="C3" s="8" t="s">
        <v>6</v>
      </c>
      <c r="D3" s="8" t="s">
        <v>7</v>
      </c>
      <c r="E3" s="1"/>
      <c r="F3" s="1"/>
      <c r="G3" s="1"/>
      <c r="H3" s="1"/>
    </row>
    <row r="4" spans="2:9" x14ac:dyDescent="0.3">
      <c r="B4" s="8" t="s">
        <v>5</v>
      </c>
      <c r="C4" s="3">
        <v>250000</v>
      </c>
      <c r="D4" s="3">
        <v>350000</v>
      </c>
      <c r="E4" s="1"/>
      <c r="F4" s="1"/>
      <c r="G4" s="1"/>
      <c r="H4" s="1"/>
    </row>
    <row r="5" spans="2:9" x14ac:dyDescent="0.3">
      <c r="B5" s="8" t="s">
        <v>2</v>
      </c>
      <c r="C5" s="4">
        <v>4.4999999999999998E-2</v>
      </c>
      <c r="D5" s="5">
        <v>0.04</v>
      </c>
      <c r="H5" s="1"/>
    </row>
    <row r="6" spans="2:9" x14ac:dyDescent="0.3">
      <c r="B6" s="8" t="s">
        <v>3</v>
      </c>
      <c r="C6" s="6">
        <v>25</v>
      </c>
      <c r="D6" s="6">
        <v>25</v>
      </c>
      <c r="H6" s="1"/>
    </row>
    <row r="7" spans="2:9" x14ac:dyDescent="0.3">
      <c r="B7" s="8" t="s">
        <v>4</v>
      </c>
      <c r="C7" s="7">
        <f>PMT(C5/12,C6*12,C4)</f>
        <v>-1389.5811949049726</v>
      </c>
      <c r="D7" s="7">
        <f t="shared" ref="D7" si="0">PMT(D5/12,D6*12,D4)</f>
        <v>-1847.4289410422205</v>
      </c>
    </row>
    <row r="9" spans="2:9" x14ac:dyDescent="0.3">
      <c r="B9" s="13" t="s">
        <v>0</v>
      </c>
      <c r="C9" s="3">
        <v>150000</v>
      </c>
    </row>
    <row r="10" spans="2:9" x14ac:dyDescent="0.3">
      <c r="B10" s="13" t="s">
        <v>1</v>
      </c>
      <c r="C10" s="3">
        <v>12000</v>
      </c>
    </row>
    <row r="11" spans="2:9" x14ac:dyDescent="0.3">
      <c r="E11" s="15" t="s">
        <v>10</v>
      </c>
      <c r="F11" s="15"/>
      <c r="H11" s="15" t="s">
        <v>24</v>
      </c>
      <c r="I11" s="15"/>
    </row>
    <row r="12" spans="2:9" x14ac:dyDescent="0.3">
      <c r="B12" s="9" t="s">
        <v>8</v>
      </c>
      <c r="C12" s="10">
        <v>750000</v>
      </c>
      <c r="F12" s="14">
        <f>C21</f>
        <v>75000</v>
      </c>
      <c r="I12" s="14">
        <f>C22</f>
        <v>5011.1206378093812</v>
      </c>
    </row>
    <row r="13" spans="2:9" x14ac:dyDescent="0.3">
      <c r="B13" s="11" t="s">
        <v>9</v>
      </c>
      <c r="C13" s="5">
        <v>0.1</v>
      </c>
      <c r="E13" s="18">
        <v>700000</v>
      </c>
      <c r="F13" s="18">
        <f t="dataTable" ref="F13:F16" dt2D="0" dtr="0" r1="C12" ca="1"/>
        <v>80000</v>
      </c>
      <c r="H13" s="18">
        <v>700000</v>
      </c>
      <c r="I13" s="18">
        <f t="dataTable" ref="I13:I16" dt2D="0" dtr="0" r1="C12"/>
        <v>5261.2452528922768</v>
      </c>
    </row>
    <row r="14" spans="2:9" x14ac:dyDescent="0.3">
      <c r="E14" s="18">
        <v>750000</v>
      </c>
      <c r="F14" s="18">
        <v>75000</v>
      </c>
      <c r="H14" s="18">
        <v>750000</v>
      </c>
      <c r="I14" s="18">
        <v>5011.1206378093812</v>
      </c>
    </row>
    <row r="15" spans="2:9" x14ac:dyDescent="0.3">
      <c r="B15" s="12" t="s">
        <v>5</v>
      </c>
      <c r="C15" s="3">
        <f>C12*(1-C13)</f>
        <v>675000</v>
      </c>
      <c r="E15" s="18">
        <v>800000</v>
      </c>
      <c r="F15" s="18">
        <v>70000</v>
      </c>
      <c r="H15" s="18">
        <v>800000</v>
      </c>
      <c r="I15" s="18">
        <v>4760.9960227264874</v>
      </c>
    </row>
    <row r="16" spans="2:9" x14ac:dyDescent="0.3">
      <c r="B16" s="12" t="s">
        <v>2</v>
      </c>
      <c r="C16" s="4">
        <v>4.4999999999999998E-2</v>
      </c>
      <c r="E16" s="18">
        <v>850000</v>
      </c>
      <c r="F16" s="18">
        <v>65000</v>
      </c>
      <c r="H16" s="18">
        <v>850000</v>
      </c>
      <c r="I16" s="18">
        <v>4510.8714076435917</v>
      </c>
    </row>
    <row r="17" spans="2:9" x14ac:dyDescent="0.3">
      <c r="B17" s="12" t="s">
        <v>3</v>
      </c>
      <c r="C17" s="6">
        <v>25</v>
      </c>
      <c r="H17" s="2"/>
      <c r="I17" s="2"/>
    </row>
    <row r="18" spans="2:9" x14ac:dyDescent="0.3">
      <c r="B18" s="12" t="s">
        <v>4</v>
      </c>
      <c r="C18" s="7">
        <f>PMT(C16/12,C17*12,C15)</f>
        <v>-3751.8692262434256</v>
      </c>
    </row>
    <row r="21" spans="2:9" x14ac:dyDescent="0.3">
      <c r="B21" s="16" t="s">
        <v>0</v>
      </c>
      <c r="C21" s="17">
        <f>C9-(C12*C13)</f>
        <v>75000</v>
      </c>
    </row>
    <row r="22" spans="2:9" x14ac:dyDescent="0.3">
      <c r="B22" s="16" t="s">
        <v>23</v>
      </c>
      <c r="C22" s="17">
        <f>C10+SUM(C7:D7,C18)</f>
        <v>5011.1206378093812</v>
      </c>
    </row>
  </sheetData>
  <mergeCells count="2">
    <mergeCell ref="H11:I11"/>
    <mergeCell ref="E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866F-06EC-4CCA-939E-2C62AD70227C}">
  <dimension ref="A2:K32"/>
  <sheetViews>
    <sheetView workbookViewId="0">
      <selection activeCell="H24" sqref="H24"/>
    </sheetView>
  </sheetViews>
  <sheetFormatPr defaultRowHeight="14.4" x14ac:dyDescent="0.3"/>
  <cols>
    <col min="2" max="2" width="16.88671875" bestFit="1" customWidth="1"/>
    <col min="3" max="3" width="12.33203125" style="1" bestFit="1" customWidth="1"/>
    <col min="4" max="5" width="12.33203125" bestFit="1" customWidth="1"/>
    <col min="6" max="6" width="11.109375" customWidth="1"/>
    <col min="7" max="7" width="12.33203125" bestFit="1" customWidth="1"/>
    <col min="8" max="9" width="13.6640625" customWidth="1"/>
    <col min="10" max="10" width="10.33203125" bestFit="1" customWidth="1"/>
  </cols>
  <sheetData>
    <row r="2" spans="1:10" x14ac:dyDescent="0.3">
      <c r="B2" s="1"/>
      <c r="C2" s="26" t="s">
        <v>21</v>
      </c>
      <c r="D2" s="26"/>
      <c r="E2" s="26"/>
      <c r="F2" s="26"/>
      <c r="G2" s="30" t="s">
        <v>20</v>
      </c>
      <c r="H2" s="30"/>
      <c r="I2" s="30"/>
      <c r="J2" s="30"/>
    </row>
    <row r="3" spans="1:10" x14ac:dyDescent="0.3">
      <c r="B3" s="1"/>
      <c r="C3" s="33"/>
      <c r="D3" s="33"/>
      <c r="E3" s="33"/>
      <c r="F3" s="33"/>
      <c r="G3" s="30" t="s">
        <v>0</v>
      </c>
      <c r="H3" s="30"/>
      <c r="I3" s="30" t="s">
        <v>23</v>
      </c>
      <c r="J3" s="30"/>
    </row>
    <row r="4" spans="1:10" x14ac:dyDescent="0.3">
      <c r="B4" t="s">
        <v>22</v>
      </c>
      <c r="C4" s="27" t="s">
        <v>11</v>
      </c>
      <c r="D4" s="27" t="s">
        <v>9</v>
      </c>
      <c r="E4" s="27" t="s">
        <v>12</v>
      </c>
      <c r="F4" s="27" t="s">
        <v>3</v>
      </c>
      <c r="G4" s="31"/>
      <c r="H4" s="32">
        <f ca="1">C31</f>
        <v>75000</v>
      </c>
      <c r="I4" s="31"/>
      <c r="J4" s="32">
        <f ca="1">C32</f>
        <v>5342.8640227281121</v>
      </c>
    </row>
    <row r="5" spans="1:10" x14ac:dyDescent="0.3">
      <c r="A5">
        <v>0</v>
      </c>
      <c r="B5" t="s">
        <v>13</v>
      </c>
      <c r="C5" s="40">
        <v>700000</v>
      </c>
      <c r="D5" s="28">
        <v>0.2</v>
      </c>
      <c r="E5" s="29">
        <v>4.4999999999999998E-2</v>
      </c>
      <c r="F5" s="27">
        <v>30</v>
      </c>
      <c r="G5" s="31">
        <v>0</v>
      </c>
      <c r="H5" s="41">
        <f t="dataTable" ref="H5:H10" dt2D="0" dtr="0" r1="H13" ca="1"/>
        <v>10000</v>
      </c>
      <c r="I5" s="31">
        <v>0</v>
      </c>
      <c r="J5" s="41">
        <f t="dataTable" ref="J5:J10" dt2D="0" dtr="0" r1="H13" ca="1"/>
        <v>5925.5521290278757</v>
      </c>
    </row>
    <row r="6" spans="1:10" x14ac:dyDescent="0.3">
      <c r="A6">
        <v>1</v>
      </c>
      <c r="B6" t="s">
        <v>14</v>
      </c>
      <c r="C6" s="40">
        <v>700000</v>
      </c>
      <c r="D6" s="28">
        <v>0.1</v>
      </c>
      <c r="E6" s="29">
        <v>4.4999999999999998E-2</v>
      </c>
      <c r="F6" s="27">
        <v>30</v>
      </c>
      <c r="G6" s="31">
        <v>1</v>
      </c>
      <c r="H6" s="41">
        <v>80000</v>
      </c>
      <c r="I6" s="31">
        <v>1</v>
      </c>
      <c r="J6" s="41">
        <v>5570.8724121497589</v>
      </c>
    </row>
    <row r="7" spans="1:10" x14ac:dyDescent="0.3">
      <c r="A7">
        <v>2</v>
      </c>
      <c r="B7" t="s">
        <v>15</v>
      </c>
      <c r="C7" s="40">
        <v>750000</v>
      </c>
      <c r="D7" s="28">
        <v>0.1</v>
      </c>
      <c r="E7" s="29">
        <v>4.4999999999999998E-2</v>
      </c>
      <c r="F7" s="27">
        <v>30</v>
      </c>
      <c r="G7" s="31">
        <v>2</v>
      </c>
      <c r="H7" s="41">
        <v>75000</v>
      </c>
      <c r="I7" s="31">
        <v>2</v>
      </c>
      <c r="J7" s="41">
        <v>5342.8640227281121</v>
      </c>
    </row>
    <row r="8" spans="1:10" x14ac:dyDescent="0.3">
      <c r="A8">
        <v>3</v>
      </c>
      <c r="B8" t="s">
        <v>16</v>
      </c>
      <c r="C8" s="40">
        <v>800000</v>
      </c>
      <c r="D8" s="28">
        <v>0.1</v>
      </c>
      <c r="E8" s="29">
        <v>4.4999999999999998E-2</v>
      </c>
      <c r="F8" s="27">
        <v>30</v>
      </c>
      <c r="G8" s="31">
        <v>3</v>
      </c>
      <c r="H8" s="41">
        <v>70000</v>
      </c>
      <c r="I8" s="31">
        <v>3</v>
      </c>
      <c r="J8" s="41">
        <v>5114.8556333064662</v>
      </c>
    </row>
    <row r="9" spans="1:10" x14ac:dyDescent="0.3">
      <c r="A9">
        <v>4</v>
      </c>
      <c r="B9" t="s">
        <v>17</v>
      </c>
      <c r="C9" s="40">
        <v>850000</v>
      </c>
      <c r="D9" s="28">
        <v>0.1</v>
      </c>
      <c r="E9" s="29">
        <v>4.4999999999999998E-2</v>
      </c>
      <c r="F9" s="27">
        <v>30</v>
      </c>
      <c r="G9" s="31">
        <v>4</v>
      </c>
      <c r="H9" s="41">
        <v>65000</v>
      </c>
      <c r="I9" s="31">
        <v>4</v>
      </c>
      <c r="J9" s="41">
        <v>4886.8472438848203</v>
      </c>
    </row>
    <row r="10" spans="1:10" x14ac:dyDescent="0.3">
      <c r="A10">
        <v>5</v>
      </c>
      <c r="B10" t="s">
        <v>18</v>
      </c>
      <c r="C10" s="40">
        <v>850000</v>
      </c>
      <c r="D10" s="28">
        <v>0.05</v>
      </c>
      <c r="E10" s="29">
        <v>4.4999999999999998E-2</v>
      </c>
      <c r="F10" s="27">
        <v>30</v>
      </c>
      <c r="G10" s="31">
        <v>5</v>
      </c>
      <c r="H10" s="41">
        <v>107500</v>
      </c>
      <c r="I10" s="31">
        <v>5</v>
      </c>
      <c r="J10" s="41">
        <v>4671.5059872088204</v>
      </c>
    </row>
    <row r="13" spans="1:10" x14ac:dyDescent="0.3">
      <c r="C13" s="8" t="s">
        <v>6</v>
      </c>
      <c r="D13" s="8" t="s">
        <v>7</v>
      </c>
      <c r="E13" s="1"/>
      <c r="F13" s="1"/>
      <c r="G13" s="23" t="s">
        <v>19</v>
      </c>
      <c r="H13" s="23">
        <v>2</v>
      </c>
    </row>
    <row r="14" spans="1:10" x14ac:dyDescent="0.3">
      <c r="B14" s="8" t="s">
        <v>5</v>
      </c>
      <c r="C14" s="3">
        <v>250000</v>
      </c>
      <c r="D14" s="3">
        <v>350000</v>
      </c>
      <c r="E14" s="1"/>
      <c r="F14" s="1"/>
      <c r="G14" s="1"/>
      <c r="H14" s="1"/>
    </row>
    <row r="15" spans="1:10" x14ac:dyDescent="0.3">
      <c r="B15" s="8" t="s">
        <v>2</v>
      </c>
      <c r="C15" s="4">
        <v>4.4999999999999998E-2</v>
      </c>
      <c r="D15" s="5">
        <v>0.04</v>
      </c>
      <c r="H15" s="1"/>
    </row>
    <row r="16" spans="1:10" x14ac:dyDescent="0.3">
      <c r="B16" s="8" t="s">
        <v>3</v>
      </c>
      <c r="C16" s="6">
        <v>25</v>
      </c>
      <c r="D16" s="6">
        <v>25</v>
      </c>
      <c r="H16" s="1"/>
    </row>
    <row r="17" spans="2:11" x14ac:dyDescent="0.3">
      <c r="B17" s="8" t="s">
        <v>4</v>
      </c>
      <c r="C17" s="7">
        <f>PMT(C15/12,C16*12,C14)</f>
        <v>-1389.5811949049726</v>
      </c>
      <c r="D17" s="7">
        <f t="shared" ref="D17" si="0">PMT(D15/12,D16*12,D14)</f>
        <v>-1847.4289410422205</v>
      </c>
    </row>
    <row r="19" spans="2:11" x14ac:dyDescent="0.3">
      <c r="B19" s="13" t="s">
        <v>0</v>
      </c>
      <c r="C19" s="3">
        <v>150000</v>
      </c>
    </row>
    <row r="20" spans="2:11" x14ac:dyDescent="0.3">
      <c r="B20" s="13" t="s">
        <v>1</v>
      </c>
      <c r="C20" s="3">
        <v>12000</v>
      </c>
      <c r="D20" s="19"/>
      <c r="E20" s="19"/>
      <c r="F20" s="19"/>
      <c r="G20" s="19"/>
      <c r="H20" s="19"/>
      <c r="I20" s="19"/>
      <c r="J20" s="19"/>
      <c r="K20" s="19"/>
    </row>
    <row r="21" spans="2:11" x14ac:dyDescent="0.3">
      <c r="D21" s="19"/>
      <c r="E21" s="20"/>
      <c r="F21" s="20"/>
      <c r="G21" s="19"/>
      <c r="H21" s="20"/>
      <c r="I21" s="20"/>
      <c r="J21" s="19"/>
      <c r="K21" s="19"/>
    </row>
    <row r="22" spans="2:11" x14ac:dyDescent="0.3">
      <c r="B22" s="34" t="s">
        <v>8</v>
      </c>
      <c r="C22" s="35">
        <f ca="1">OFFSET(C5,$H$13,0)</f>
        <v>750000</v>
      </c>
      <c r="D22" s="19"/>
      <c r="E22" s="19"/>
      <c r="F22" s="21"/>
      <c r="G22" s="19"/>
      <c r="H22" s="19"/>
      <c r="I22" s="21"/>
      <c r="J22" s="19"/>
      <c r="K22" s="19"/>
    </row>
    <row r="23" spans="2:11" x14ac:dyDescent="0.3">
      <c r="B23" s="34" t="s">
        <v>9</v>
      </c>
      <c r="C23" s="36">
        <f ca="1">OFFSET(D5,$H$13,0)</f>
        <v>0.1</v>
      </c>
      <c r="D23" s="19"/>
      <c r="E23" s="24"/>
      <c r="F23" s="24"/>
      <c r="G23" s="25"/>
      <c r="H23" s="24"/>
      <c r="I23" s="24"/>
      <c r="J23" s="19"/>
      <c r="K23" s="19"/>
    </row>
    <row r="24" spans="2:11" x14ac:dyDescent="0.3">
      <c r="D24" s="19"/>
      <c r="E24" s="24"/>
      <c r="F24" s="24"/>
      <c r="G24" s="25"/>
      <c r="H24" s="24"/>
      <c r="I24" s="24"/>
      <c r="J24" s="19"/>
      <c r="K24" s="19"/>
    </row>
    <row r="25" spans="2:11" x14ac:dyDescent="0.3">
      <c r="B25" s="12" t="s">
        <v>5</v>
      </c>
      <c r="C25" s="3">
        <f ca="1">C22*(1-C23)</f>
        <v>675000</v>
      </c>
      <c r="D25" s="19"/>
      <c r="E25" s="24"/>
      <c r="F25" s="24"/>
      <c r="G25" s="25"/>
      <c r="H25" s="24"/>
      <c r="I25" s="24"/>
      <c r="J25" s="19"/>
      <c r="K25" s="19"/>
    </row>
    <row r="26" spans="2:11" x14ac:dyDescent="0.3">
      <c r="B26" s="37" t="s">
        <v>2</v>
      </c>
      <c r="C26" s="38">
        <f ca="1">OFFSET(E5,$H$13,0)</f>
        <v>4.4999999999999998E-2</v>
      </c>
      <c r="D26" s="19"/>
      <c r="E26" s="24"/>
      <c r="F26" s="24"/>
      <c r="G26" s="25"/>
      <c r="H26" s="24"/>
      <c r="I26" s="24"/>
      <c r="J26" s="19"/>
      <c r="K26" s="19"/>
    </row>
    <row r="27" spans="2:11" x14ac:dyDescent="0.3">
      <c r="B27" s="37" t="s">
        <v>3</v>
      </c>
      <c r="C27" s="39">
        <f ca="1">OFFSET(F5,$H$13,0)</f>
        <v>30</v>
      </c>
      <c r="D27" s="19"/>
      <c r="E27" s="19"/>
      <c r="F27" s="19"/>
      <c r="G27" s="19"/>
      <c r="H27" s="22"/>
      <c r="I27" s="22"/>
      <c r="J27" s="19"/>
      <c r="K27" s="19"/>
    </row>
    <row r="28" spans="2:11" x14ac:dyDescent="0.3">
      <c r="B28" s="12" t="s">
        <v>4</v>
      </c>
      <c r="C28" s="7">
        <f ca="1">PMT(C26/12,C27*12,C25)</f>
        <v>-3420.1258413246946</v>
      </c>
      <c r="D28" s="19"/>
      <c r="E28" s="19"/>
      <c r="F28" s="19"/>
      <c r="G28" s="19"/>
      <c r="H28" s="19"/>
      <c r="I28" s="19"/>
      <c r="J28" s="19"/>
      <c r="K28" s="19"/>
    </row>
    <row r="29" spans="2:11" x14ac:dyDescent="0.3">
      <c r="D29" s="19"/>
      <c r="E29" s="19"/>
      <c r="F29" s="19"/>
      <c r="G29" s="19"/>
      <c r="H29" s="19"/>
      <c r="I29" s="19"/>
      <c r="J29" s="19"/>
      <c r="K29" s="19"/>
    </row>
    <row r="30" spans="2:11" x14ac:dyDescent="0.3">
      <c r="D30" s="19"/>
      <c r="E30" s="19"/>
      <c r="F30" s="19"/>
      <c r="G30" s="19"/>
      <c r="H30" s="19"/>
      <c r="I30" s="19"/>
      <c r="J30" s="19"/>
      <c r="K30" s="19"/>
    </row>
    <row r="31" spans="2:11" x14ac:dyDescent="0.3">
      <c r="B31" s="16" t="s">
        <v>0</v>
      </c>
      <c r="C31" s="17">
        <f ca="1">C19-(C22*C23)</f>
        <v>75000</v>
      </c>
      <c r="D31" s="19"/>
      <c r="E31" s="19"/>
      <c r="F31" s="19"/>
      <c r="G31" s="19"/>
      <c r="H31" s="19"/>
      <c r="I31" s="19"/>
      <c r="J31" s="19"/>
      <c r="K31" s="19"/>
    </row>
    <row r="32" spans="2:11" x14ac:dyDescent="0.3">
      <c r="B32" s="16" t="s">
        <v>23</v>
      </c>
      <c r="C32" s="17">
        <f ca="1">C20+SUM(C17:D17,C28)</f>
        <v>5342.8640227281121</v>
      </c>
    </row>
  </sheetData>
  <mergeCells count="6">
    <mergeCell ref="E21:F21"/>
    <mergeCell ref="H21:I21"/>
    <mergeCell ref="G2:J2"/>
    <mergeCell ref="C2:F2"/>
    <mergeCell ref="I3:J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 Variable</vt:lpstr>
      <vt:lpstr>Multi Variable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</dc:creator>
  <cp:lastModifiedBy>yohan</cp:lastModifiedBy>
  <dcterms:created xsi:type="dcterms:W3CDTF">2019-03-14T20:23:08Z</dcterms:created>
  <dcterms:modified xsi:type="dcterms:W3CDTF">2019-03-15T03:12:47Z</dcterms:modified>
</cp:coreProperties>
</file>